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TERNET-weltstimmung\01Oberton\"/>
    </mc:Choice>
  </mc:AlternateContent>
  <xr:revisionPtr revIDLastSave="0" documentId="8_{94590CFF-91DF-4B90-9852-87DCF7B7DE7F}" xr6:coauthVersionLast="46" xr6:coauthVersionMax="46" xr10:uidLastSave="{00000000-0000-0000-0000-000000000000}"/>
  <bookViews>
    <workbookView xWindow="-110" yWindow="-110" windowWidth="20700" windowHeight="11740" activeTab="1" xr2:uid="{00000000-000D-0000-FFFF-FFFF00000000}"/>
  </bookViews>
  <sheets>
    <sheet name="Grundrechnugen" sheetId="1" r:id="rId1"/>
    <sheet name="Magtaal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N6" i="1"/>
  <c r="O6" i="1" s="1"/>
  <c r="N16" i="1"/>
  <c r="O16" i="1" s="1"/>
  <c r="N17" i="1"/>
  <c r="O17" i="1" s="1"/>
  <c r="N18" i="1"/>
  <c r="O18" i="1" s="1"/>
  <c r="N19" i="1"/>
  <c r="O19" i="1" s="1"/>
  <c r="N15" i="1"/>
  <c r="O15" i="1" s="1"/>
  <c r="N14" i="1"/>
  <c r="O14" i="1" s="1"/>
  <c r="N13" i="1"/>
  <c r="O13" i="1" s="1"/>
  <c r="N12" i="1"/>
  <c r="O12" i="1" s="1"/>
  <c r="N7" i="1"/>
  <c r="O7" i="1" s="1"/>
  <c r="N8" i="1"/>
  <c r="O8" i="1" s="1"/>
  <c r="N9" i="1"/>
  <c r="O9" i="1" s="1"/>
  <c r="N10" i="1"/>
  <c r="O10" i="1" s="1"/>
  <c r="N11" i="1"/>
  <c r="O11" i="1" s="1"/>
  <c r="K8" i="1" l="1"/>
  <c r="K9" i="1"/>
  <c r="K10" i="1"/>
  <c r="K11" i="1"/>
  <c r="K7" i="1"/>
  <c r="K6" i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l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F8" i="1"/>
  <c r="G8" i="1" s="1"/>
  <c r="B71" i="1" l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F9" i="1"/>
  <c r="G9" i="1" s="1"/>
</calcChain>
</file>

<file path=xl/sharedStrings.xml><?xml version="1.0" encoding="utf-8"?>
<sst xmlns="http://schemas.openxmlformats.org/spreadsheetml/2006/main" count="115" uniqueCount="46">
  <si>
    <t>A3</t>
  </si>
  <si>
    <t>Hz</t>
  </si>
  <si>
    <t>A2</t>
  </si>
  <si>
    <t>A1</t>
  </si>
  <si>
    <t>A4</t>
  </si>
  <si>
    <t>A5</t>
  </si>
  <si>
    <t>A6</t>
  </si>
  <si>
    <t>Taste</t>
  </si>
  <si>
    <t>B</t>
  </si>
  <si>
    <t>H</t>
  </si>
  <si>
    <t>C#</t>
  </si>
  <si>
    <t>D</t>
  </si>
  <si>
    <t>D#</t>
  </si>
  <si>
    <t>E</t>
  </si>
  <si>
    <t>F</t>
  </si>
  <si>
    <t>F#</t>
  </si>
  <si>
    <t>G</t>
  </si>
  <si>
    <t>G#</t>
  </si>
  <si>
    <t>A</t>
  </si>
  <si>
    <t>Cent</t>
  </si>
  <si>
    <t>frqu1</t>
  </si>
  <si>
    <t>frqu2</t>
  </si>
  <si>
    <t>MSB</t>
  </si>
  <si>
    <t>LSB</t>
  </si>
  <si>
    <t>C1</t>
  </si>
  <si>
    <t>C2</t>
  </si>
  <si>
    <t>A7</t>
  </si>
  <si>
    <t>C7</t>
  </si>
  <si>
    <t>C3</t>
  </si>
  <si>
    <t>C4</t>
  </si>
  <si>
    <t>C5</t>
  </si>
  <si>
    <t>C6</t>
  </si>
  <si>
    <t>Berechnungen: Intervalle in Hz, Cent und Pitchbend</t>
  </si>
  <si>
    <t>Block 1</t>
  </si>
  <si>
    <t>Block2</t>
  </si>
  <si>
    <t>Block3</t>
  </si>
  <si>
    <t>hoch</t>
  </si>
  <si>
    <t>Maximum</t>
  </si>
  <si>
    <t>D3</t>
  </si>
  <si>
    <t>E2</t>
  </si>
  <si>
    <t>D4</t>
  </si>
  <si>
    <t>D5</t>
  </si>
  <si>
    <t>D6</t>
  </si>
  <si>
    <t>D#7</t>
  </si>
  <si>
    <t>Obertonanalyse Altai-Magtaal</t>
  </si>
  <si>
    <t>gemessen im Spektrum (Audacity)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</si>
</sst>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2" fontId="0" fillId="0" borderId="0" xfId="0" applyNumberFormat="1"/>
    <xf numFmtId="0" fontId="0" fillId="2" borderId="1" xfId="0" applyFill="1" applyBorder="1"/>
    <xf numFmtId="0" fontId="0" fillId="3" borderId="1" xfId="0" applyFill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4" borderId="0" xfId="0" applyFill="1"/>
    <xf numFmtId="0" fontId="0" fillId="4" borderId="1" xfId="0" applyFill="1" applyBorder="1"/>
    <xf numFmtId="0" fontId="0" fillId="0" borderId="2" xfId="0" applyBorder="1"/>
    <xf numFmtId="0" fontId="0" fillId="0" borderId="0" xfId="0" applyBorder="1"/>
    <xf numFmtId="0" fontId="1" fillId="0" borderId="0" xfId="0" applyFont="1"/>
    <xf numFmtId="0" fontId="0" fillId="2" borderId="0" xfId="0" applyFill="1" applyBorder="1"/>
    <xf numFmtId="0" fontId="0" fillId="4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165" fontId="0" fillId="4" borderId="0" xfId="0" applyNumberFormat="1" applyFill="1" applyAlignment="1">
      <alignment horizontal="center"/>
    </xf>
    <xf numFmtId="0" fontId="0" fillId="0" borderId="0" xfId="0" applyFill="1" applyBorder="1" applyAlignment="1">
      <alignment horizontal="right"/>
    </xf>
    <xf numFmtId="1" fontId="0" fillId="0" borderId="0" xfId="0" applyNumberFormat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yVal>
            <c:numRef>
              <c:f>Magtaal!$A$5:$A$13</c:f>
              <c:numCache>
                <c:formatCode>General</c:formatCode>
                <c:ptCount val="9"/>
                <c:pt idx="0">
                  <c:v>166</c:v>
                </c:pt>
                <c:pt idx="1">
                  <c:v>304</c:v>
                </c:pt>
                <c:pt idx="2">
                  <c:v>582</c:v>
                </c:pt>
                <c:pt idx="3">
                  <c:v>878</c:v>
                </c:pt>
                <c:pt idx="4">
                  <c:v>1046</c:v>
                </c:pt>
                <c:pt idx="5">
                  <c:v>1216</c:v>
                </c:pt>
                <c:pt idx="6">
                  <c:v>2317</c:v>
                </c:pt>
                <c:pt idx="7">
                  <c:v>5050</c:v>
                </c:pt>
                <c:pt idx="8">
                  <c:v>7577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45-4808-BB7C-EA0EECAAD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46944"/>
        <c:axId val="34173312"/>
      </c:scatterChart>
      <c:valAx>
        <c:axId val="34146944"/>
        <c:scaling>
          <c:orientation val="minMax"/>
        </c:scaling>
        <c:delete val="0"/>
        <c:axPos val="b"/>
        <c:majorTickMark val="out"/>
        <c:minorTickMark val="none"/>
        <c:tickLblPos val="nextTo"/>
        <c:crossAx val="34173312"/>
        <c:crosses val="autoZero"/>
        <c:crossBetween val="midCat"/>
      </c:valAx>
      <c:valAx>
        <c:axId val="34173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1469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631825</xdr:colOff>
      <xdr:row>1</xdr:row>
      <xdr:rowOff>19050</xdr:rowOff>
    </xdr:from>
    <xdr:to>
      <xdr:col>11</xdr:col>
      <xdr:colOff>180975</xdr:colOff>
      <xdr:row>15</xdr:row>
      <xdr:rowOff>139700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433485</xdr:colOff>
      <xdr:row>17</xdr:row>
      <xdr:rowOff>133333</xdr:rowOff>
    </xdr:from>
    <xdr:to>
      <xdr:col>13</xdr:col>
      <xdr:colOff>660400</xdr:colOff>
      <xdr:row>51</xdr:row>
      <xdr:rowOff>34925</xdr:rowOff>
    </xdr:to>
    <xdr:pic>
      <xdr:nvPicPr>
        <xdr:cNvPr id="3" name="Grafik 2" descr="Spektrum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3485" y="3314683"/>
          <a:ext cx="10107515" cy="6162692"/>
        </a:xfrm>
        <a:prstGeom prst="rect">
          <a:avLst/>
        </a:prstGeom>
      </xdr:spPr>
    </xdr:pic>
    <xdr:clientData/>
  </xdr:twoCellAnchor>
  <xdr:twoCellAnchor editAs="oneCell">
    <xdr:from>
      <xdr:col>11</xdr:col>
      <xdr:colOff>384175</xdr:colOff>
      <xdr:row>0</xdr:row>
      <xdr:rowOff>0</xdr:rowOff>
    </xdr:from>
    <xdr:to>
      <xdr:col>18</xdr:col>
      <xdr:colOff>638175</xdr:colOff>
      <xdr:row>17</xdr:row>
      <xdr:rowOff>146050</xdr:rowOff>
    </xdr:to>
    <xdr:pic>
      <xdr:nvPicPr>
        <xdr:cNvPr id="4" name="Grafik 3" descr="altajin-magtaal-NB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740775" y="0"/>
          <a:ext cx="5588000" cy="3327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2"/>
  <sheetViews>
    <sheetView topLeftCell="A40" zoomScale="82" workbookViewId="0">
      <selection activeCell="B59" sqref="B59"/>
    </sheetView>
  </sheetViews>
  <sheetFormatPr baseColWidth="10" defaultRowHeight="14.5" x14ac:dyDescent="0.35"/>
  <cols>
    <col min="1" max="1" width="6.54296875" customWidth="1"/>
    <col min="2" max="2" width="7.54296875" style="20" customWidth="1"/>
    <col min="3" max="3" width="6.453125" style="4" customWidth="1"/>
    <col min="4" max="4" width="6.453125" customWidth="1"/>
    <col min="5" max="5" width="7.1796875" style="5" customWidth="1"/>
    <col min="6" max="6" width="7.26953125" style="5" customWidth="1"/>
    <col min="7" max="7" width="10.1796875" style="5" customWidth="1"/>
    <col min="8" max="8" width="5.81640625" customWidth="1"/>
    <col min="9" max="10" width="8.81640625" customWidth="1"/>
    <col min="12" max="12" width="6.7265625" customWidth="1"/>
    <col min="14" max="15" width="10.54296875" customWidth="1"/>
    <col min="20" max="20" width="9" customWidth="1"/>
    <col min="21" max="21" width="9.81640625" style="5" customWidth="1"/>
    <col min="22" max="22" width="11.453125" style="5"/>
    <col min="23" max="23" width="9.54296875" customWidth="1"/>
    <col min="24" max="24" width="12.26953125" customWidth="1"/>
    <col min="25" max="25" width="17.1796875" customWidth="1"/>
  </cols>
  <sheetData>
    <row r="1" spans="1:25" ht="18.5" x14ac:dyDescent="0.45">
      <c r="A1" s="17" t="s">
        <v>32</v>
      </c>
      <c r="C1" s="15"/>
    </row>
    <row r="2" spans="1:25" ht="18.5" x14ac:dyDescent="0.45">
      <c r="A2" s="17"/>
      <c r="C2" s="16"/>
      <c r="Q2" s="16"/>
      <c r="R2" s="16"/>
      <c r="S2" s="16"/>
      <c r="T2" s="16"/>
      <c r="U2" s="25"/>
      <c r="V2" s="25"/>
      <c r="W2" s="16"/>
      <c r="X2" s="16"/>
    </row>
    <row r="3" spans="1:25" x14ac:dyDescent="0.35">
      <c r="C3" s="16"/>
      <c r="E3" s="19" t="s">
        <v>33</v>
      </c>
      <c r="F3" s="19"/>
      <c r="G3" s="19"/>
      <c r="I3" s="13" t="s">
        <v>34</v>
      </c>
      <c r="J3" s="13"/>
      <c r="K3" s="13"/>
      <c r="M3" s="13" t="s">
        <v>35</v>
      </c>
      <c r="N3" s="13"/>
      <c r="O3" s="13"/>
      <c r="Q3" s="16"/>
      <c r="R3" s="16"/>
      <c r="S3" s="16"/>
      <c r="T3" s="25"/>
      <c r="U3" s="25"/>
      <c r="V3" s="25"/>
      <c r="W3" s="25"/>
      <c r="X3" s="25"/>
      <c r="Y3" s="5"/>
    </row>
    <row r="4" spans="1:25" x14ac:dyDescent="0.35">
      <c r="A4" t="s">
        <v>7</v>
      </c>
      <c r="B4" s="20" t="s">
        <v>1</v>
      </c>
      <c r="C4" s="18"/>
      <c r="E4" s="6" t="s">
        <v>20</v>
      </c>
      <c r="F4" s="6" t="s">
        <v>21</v>
      </c>
      <c r="G4" s="6" t="s">
        <v>19</v>
      </c>
      <c r="I4" s="10" t="s">
        <v>20</v>
      </c>
      <c r="J4" s="10" t="s">
        <v>19</v>
      </c>
      <c r="K4" s="10" t="s">
        <v>21</v>
      </c>
      <c r="M4" s="9" t="s">
        <v>19</v>
      </c>
      <c r="N4" s="9" t="s">
        <v>22</v>
      </c>
      <c r="O4" s="9" t="s">
        <v>23</v>
      </c>
      <c r="Q4" s="16"/>
      <c r="R4" s="22"/>
      <c r="S4" s="16"/>
      <c r="T4" s="25"/>
      <c r="U4" s="25"/>
      <c r="V4" s="25"/>
      <c r="W4" s="16"/>
      <c r="X4" s="26"/>
      <c r="Y4" s="23"/>
    </row>
    <row r="5" spans="1:25" x14ac:dyDescent="0.35">
      <c r="A5" t="s">
        <v>18</v>
      </c>
      <c r="B5" s="20">
        <v>55</v>
      </c>
      <c r="C5" s="2"/>
      <c r="E5" s="6"/>
      <c r="F5" s="6"/>
      <c r="G5" s="6"/>
      <c r="I5" s="11"/>
      <c r="J5" s="11"/>
      <c r="K5" s="11"/>
      <c r="M5" s="6"/>
      <c r="N5" s="6"/>
      <c r="O5" s="6"/>
      <c r="Q5" s="16"/>
      <c r="R5" s="16"/>
      <c r="S5" s="16"/>
      <c r="T5" s="25"/>
      <c r="U5" s="25"/>
      <c r="V5" s="25"/>
      <c r="W5" s="16"/>
      <c r="X5" s="26"/>
      <c r="Y5" s="23"/>
    </row>
    <row r="6" spans="1:25" x14ac:dyDescent="0.35">
      <c r="A6" t="s">
        <v>8</v>
      </c>
      <c r="B6" s="20">
        <f>B5*2^(1/12)</f>
        <v>58.270470189761241</v>
      </c>
      <c r="C6" s="3"/>
      <c r="E6" s="6">
        <v>55</v>
      </c>
      <c r="F6" s="7">
        <v>58.270473000000003</v>
      </c>
      <c r="G6" s="8"/>
      <c r="I6" s="11">
        <v>55</v>
      </c>
      <c r="J6" s="11">
        <v>100</v>
      </c>
      <c r="K6" s="12">
        <f xml:space="preserve"> I6*2^(J6/1200)</f>
        <v>58.270470189761241</v>
      </c>
      <c r="M6" s="6">
        <v>-200</v>
      </c>
      <c r="N6" s="8">
        <f>V4*(128/400)+64</f>
        <v>64</v>
      </c>
      <c r="O6" s="8">
        <f>128*(N6-INT(N6))</f>
        <v>0</v>
      </c>
      <c r="Q6" s="16"/>
      <c r="R6" s="16"/>
      <c r="S6" s="16"/>
      <c r="T6" s="25"/>
      <c r="U6" s="25"/>
      <c r="V6" s="25"/>
      <c r="W6" s="16"/>
      <c r="X6" s="26"/>
      <c r="Y6" s="23"/>
    </row>
    <row r="7" spans="1:25" x14ac:dyDescent="0.35">
      <c r="A7" t="s">
        <v>9</v>
      </c>
      <c r="B7" s="20">
        <f t="shared" ref="B7:B70" si="0">B6*2^(1/12)</f>
        <v>61.735412657015516</v>
      </c>
      <c r="C7" s="2"/>
      <c r="E7" s="6">
        <v>220</v>
      </c>
      <c r="F7" s="6">
        <v>330</v>
      </c>
      <c r="G7" s="8">
        <f>1200*(LN(F7/E7)/LN(2))</f>
        <v>701.95500086538743</v>
      </c>
      <c r="I7" s="11">
        <v>220</v>
      </c>
      <c r="J7" s="11">
        <v>700</v>
      </c>
      <c r="K7" s="12">
        <f xml:space="preserve"> I7*2^(J7/1200)</f>
        <v>329.62755691286992</v>
      </c>
      <c r="M7" s="6">
        <v>-100</v>
      </c>
      <c r="N7" s="8">
        <f t="shared" ref="N7:N19" si="1">M7*(128/400)+64</f>
        <v>32</v>
      </c>
      <c r="O7" s="8">
        <f t="shared" ref="O7:O19" si="2">128*(N7-INT(N7))</f>
        <v>0</v>
      </c>
      <c r="Q7" s="16"/>
      <c r="R7" s="16"/>
      <c r="S7" s="16"/>
      <c r="T7" s="25"/>
      <c r="U7" s="25"/>
      <c r="V7" s="25"/>
      <c r="W7" s="16"/>
      <c r="X7" s="26"/>
      <c r="Y7" s="23"/>
    </row>
    <row r="8" spans="1:25" x14ac:dyDescent="0.35">
      <c r="A8" s="13" t="s">
        <v>24</v>
      </c>
      <c r="B8" s="21">
        <f t="shared" si="0"/>
        <v>65.40639132514967</v>
      </c>
      <c r="C8" s="14"/>
      <c r="E8" s="6">
        <v>174</v>
      </c>
      <c r="F8" s="29">
        <f>B25</f>
        <v>174.61411571650203</v>
      </c>
      <c r="G8" s="8">
        <f t="shared" ref="G8:G9" si="3">1200*(LN(F8/E8)/LN(2))</f>
        <v>6.0994612111183946</v>
      </c>
      <c r="I8" s="11"/>
      <c r="J8" s="11"/>
      <c r="K8" s="12">
        <f t="shared" ref="K8:K11" si="4" xml:space="preserve"> I8*2^(J8/1200)</f>
        <v>0</v>
      </c>
      <c r="M8" s="6">
        <v>0</v>
      </c>
      <c r="N8" s="8">
        <f t="shared" si="1"/>
        <v>64</v>
      </c>
      <c r="O8" s="8">
        <f t="shared" si="2"/>
        <v>0</v>
      </c>
      <c r="Q8" s="16"/>
      <c r="R8" s="16"/>
      <c r="S8" s="16"/>
      <c r="T8" s="25"/>
      <c r="U8" s="25"/>
      <c r="V8" s="25"/>
      <c r="W8" s="16"/>
      <c r="X8" s="26"/>
      <c r="Y8" s="23"/>
    </row>
    <row r="9" spans="1:25" x14ac:dyDescent="0.35">
      <c r="A9" t="s">
        <v>10</v>
      </c>
      <c r="B9" s="20">
        <f t="shared" si="0"/>
        <v>69.295657744218033</v>
      </c>
      <c r="C9" s="3"/>
      <c r="E9" s="29">
        <v>2311</v>
      </c>
      <c r="F9" s="29">
        <f>B70</f>
        <v>2349.318143339266</v>
      </c>
      <c r="G9" s="8">
        <f t="shared" si="3"/>
        <v>28.469802868438403</v>
      </c>
      <c r="I9" s="4"/>
      <c r="J9" s="4"/>
      <c r="K9" s="12">
        <f t="shared" si="4"/>
        <v>0</v>
      </c>
      <c r="M9" s="6">
        <v>1</v>
      </c>
      <c r="N9" s="8">
        <f t="shared" si="1"/>
        <v>64.319999999999993</v>
      </c>
      <c r="O9" s="8">
        <f t="shared" si="2"/>
        <v>40.959999999999127</v>
      </c>
      <c r="Q9" s="16"/>
      <c r="R9" s="16"/>
      <c r="S9" s="16"/>
      <c r="T9" s="25"/>
      <c r="U9" s="25"/>
      <c r="V9" s="25"/>
      <c r="W9" s="16"/>
      <c r="X9" s="26"/>
      <c r="Y9" s="23"/>
    </row>
    <row r="10" spans="1:25" x14ac:dyDescent="0.35">
      <c r="A10" t="s">
        <v>11</v>
      </c>
      <c r="B10" s="20">
        <f t="shared" si="0"/>
        <v>73.416191979351908</v>
      </c>
      <c r="C10" s="2"/>
      <c r="G10" s="8"/>
      <c r="I10" s="4"/>
      <c r="J10" s="4"/>
      <c r="K10" s="12">
        <f t="shared" si="4"/>
        <v>0</v>
      </c>
      <c r="M10" s="6">
        <v>10</v>
      </c>
      <c r="N10" s="8">
        <f t="shared" si="1"/>
        <v>67.2</v>
      </c>
      <c r="O10" s="8">
        <f t="shared" si="2"/>
        <v>25.600000000000364</v>
      </c>
      <c r="Q10" s="16"/>
      <c r="R10" s="16"/>
      <c r="S10" s="16"/>
      <c r="T10" s="25"/>
      <c r="U10" s="25"/>
      <c r="V10" s="25"/>
      <c r="W10" s="16"/>
      <c r="X10" s="26"/>
      <c r="Y10" s="23"/>
    </row>
    <row r="11" spans="1:25" x14ac:dyDescent="0.35">
      <c r="A11" t="s">
        <v>12</v>
      </c>
      <c r="B11" s="20">
        <f t="shared" si="0"/>
        <v>77.781745930520245</v>
      </c>
      <c r="C11" s="3"/>
      <c r="E11" s="6"/>
      <c r="F11" s="6"/>
      <c r="G11" s="8"/>
      <c r="I11" s="4"/>
      <c r="J11" s="4"/>
      <c r="K11" s="12">
        <f t="shared" si="4"/>
        <v>0</v>
      </c>
      <c r="M11" s="6">
        <v>50</v>
      </c>
      <c r="N11" s="8">
        <f t="shared" si="1"/>
        <v>80</v>
      </c>
      <c r="O11" s="8">
        <f t="shared" si="2"/>
        <v>0</v>
      </c>
      <c r="Q11" s="16"/>
      <c r="R11" s="16"/>
      <c r="S11" s="16"/>
      <c r="T11" s="25"/>
      <c r="U11" s="25"/>
      <c r="V11" s="25"/>
      <c r="W11" s="16"/>
      <c r="X11" s="26"/>
      <c r="Y11" s="23"/>
    </row>
    <row r="12" spans="1:25" x14ac:dyDescent="0.35">
      <c r="A12" t="s">
        <v>13</v>
      </c>
      <c r="B12" s="20">
        <f t="shared" si="0"/>
        <v>82.406889228217509</v>
      </c>
      <c r="C12" s="2"/>
      <c r="K12" s="1"/>
      <c r="M12" s="6">
        <v>51</v>
      </c>
      <c r="N12" s="8">
        <f t="shared" si="1"/>
        <v>80.319999999999993</v>
      </c>
      <c r="O12" s="8">
        <f t="shared" si="2"/>
        <v>40.959999999999127</v>
      </c>
      <c r="Q12" s="16"/>
      <c r="R12" s="16"/>
      <c r="S12" s="16"/>
      <c r="T12" s="25"/>
      <c r="U12" s="25"/>
      <c r="V12" s="25"/>
      <c r="W12" s="16"/>
      <c r="X12" s="26"/>
      <c r="Y12" s="23"/>
    </row>
    <row r="13" spans="1:25" x14ac:dyDescent="0.35">
      <c r="A13" t="s">
        <v>14</v>
      </c>
      <c r="B13" s="20">
        <f t="shared" si="0"/>
        <v>87.307057858251</v>
      </c>
      <c r="C13" s="2"/>
      <c r="M13" s="6">
        <v>99</v>
      </c>
      <c r="N13" s="8">
        <f t="shared" si="1"/>
        <v>95.68</v>
      </c>
      <c r="O13" s="8">
        <f t="shared" si="2"/>
        <v>87.040000000000873</v>
      </c>
      <c r="Q13" s="16"/>
      <c r="R13" s="16"/>
      <c r="S13" s="16"/>
      <c r="T13" s="25"/>
      <c r="U13" s="25"/>
      <c r="V13" s="25"/>
      <c r="W13" s="16"/>
      <c r="X13" s="26"/>
      <c r="Y13" s="23"/>
    </row>
    <row r="14" spans="1:25" x14ac:dyDescent="0.35">
      <c r="A14" t="s">
        <v>15</v>
      </c>
      <c r="B14" s="20">
        <f t="shared" si="0"/>
        <v>92.498605677908628</v>
      </c>
      <c r="C14" s="3"/>
      <c r="M14" s="6">
        <v>100</v>
      </c>
      <c r="N14" s="8">
        <f t="shared" si="1"/>
        <v>96</v>
      </c>
      <c r="O14" s="8">
        <f t="shared" si="2"/>
        <v>0</v>
      </c>
      <c r="Q14" s="16"/>
      <c r="R14" s="16"/>
      <c r="S14" s="16"/>
      <c r="T14" s="25"/>
      <c r="U14" s="25"/>
      <c r="V14" s="25"/>
      <c r="W14" s="16"/>
      <c r="X14" s="26"/>
      <c r="Y14" s="23"/>
    </row>
    <row r="15" spans="1:25" x14ac:dyDescent="0.35">
      <c r="A15" t="s">
        <v>16</v>
      </c>
      <c r="B15" s="20">
        <f t="shared" si="0"/>
        <v>97.998858995437359</v>
      </c>
      <c r="C15" s="2"/>
      <c r="M15" s="6">
        <v>200</v>
      </c>
      <c r="N15" s="8">
        <f t="shared" si="1"/>
        <v>128</v>
      </c>
      <c r="O15" s="8">
        <f t="shared" si="2"/>
        <v>0</v>
      </c>
      <c r="Q15" s="16"/>
      <c r="R15" s="16"/>
      <c r="S15" s="16"/>
      <c r="T15" s="25"/>
      <c r="U15" s="25"/>
      <c r="V15" s="25"/>
      <c r="W15" s="16"/>
      <c r="X15" s="26"/>
      <c r="Y15" s="23"/>
    </row>
    <row r="16" spans="1:25" x14ac:dyDescent="0.35">
      <c r="A16" t="s">
        <v>17</v>
      </c>
      <c r="B16" s="20">
        <f t="shared" si="0"/>
        <v>103.82617439498632</v>
      </c>
      <c r="C16" s="3"/>
      <c r="M16" s="6"/>
      <c r="N16" s="8">
        <f t="shared" si="1"/>
        <v>64</v>
      </c>
      <c r="O16" s="8">
        <f t="shared" si="2"/>
        <v>0</v>
      </c>
      <c r="Q16" s="16"/>
      <c r="R16" s="16"/>
      <c r="S16" s="16"/>
      <c r="T16" s="25"/>
      <c r="U16" s="25"/>
      <c r="V16" s="25"/>
      <c r="W16" s="16"/>
      <c r="X16" s="26"/>
      <c r="Y16" s="23"/>
    </row>
    <row r="17" spans="1:25" x14ac:dyDescent="0.35">
      <c r="A17" t="s">
        <v>3</v>
      </c>
      <c r="B17" s="20">
        <f t="shared" si="0"/>
        <v>110.00000000000004</v>
      </c>
      <c r="C17" s="2"/>
      <c r="M17" s="4"/>
      <c r="N17" s="8">
        <f t="shared" si="1"/>
        <v>64</v>
      </c>
      <c r="O17" s="8">
        <f t="shared" si="2"/>
        <v>0</v>
      </c>
      <c r="Q17" s="16"/>
      <c r="R17" s="16"/>
      <c r="S17" s="16"/>
      <c r="T17" s="25"/>
      <c r="U17" s="25"/>
      <c r="V17" s="25"/>
      <c r="W17" s="16"/>
      <c r="X17" s="26"/>
      <c r="Y17" s="23"/>
    </row>
    <row r="18" spans="1:25" x14ac:dyDescent="0.35">
      <c r="A18" t="s">
        <v>8</v>
      </c>
      <c r="B18" s="20">
        <f t="shared" si="0"/>
        <v>116.54094037952252</v>
      </c>
      <c r="C18" s="3"/>
      <c r="M18" s="4"/>
      <c r="N18" s="8">
        <f t="shared" si="1"/>
        <v>64</v>
      </c>
      <c r="O18" s="8">
        <f t="shared" si="2"/>
        <v>0</v>
      </c>
      <c r="Q18" s="16"/>
      <c r="R18" s="16"/>
      <c r="S18" s="16"/>
      <c r="T18" s="25"/>
      <c r="U18" s="25"/>
      <c r="V18" s="25"/>
      <c r="W18" s="16"/>
      <c r="X18" s="26"/>
      <c r="Y18" s="23"/>
    </row>
    <row r="19" spans="1:25" x14ac:dyDescent="0.35">
      <c r="A19" t="s">
        <v>9</v>
      </c>
      <c r="B19" s="20">
        <f t="shared" si="0"/>
        <v>123.47082531403107</v>
      </c>
      <c r="C19" s="2"/>
      <c r="M19" s="4"/>
      <c r="N19" s="8">
        <f t="shared" si="1"/>
        <v>64</v>
      </c>
      <c r="O19" s="8">
        <f t="shared" si="2"/>
        <v>0</v>
      </c>
      <c r="Q19" s="18"/>
      <c r="R19" s="18"/>
      <c r="S19" s="18"/>
      <c r="T19" s="27"/>
      <c r="U19" s="27"/>
      <c r="V19" s="28"/>
      <c r="W19" s="26"/>
      <c r="X19" s="26"/>
      <c r="Y19" s="24"/>
    </row>
    <row r="20" spans="1:25" x14ac:dyDescent="0.35">
      <c r="A20" s="13" t="s">
        <v>25</v>
      </c>
      <c r="B20" s="21">
        <f t="shared" si="0"/>
        <v>130.81278265029937</v>
      </c>
      <c r="C20" s="14"/>
      <c r="Q20" s="18"/>
      <c r="R20" s="18"/>
      <c r="S20" s="18"/>
      <c r="T20" s="27"/>
      <c r="U20" s="27"/>
      <c r="V20" s="28"/>
      <c r="W20" s="26"/>
      <c r="X20" s="26"/>
      <c r="Y20" s="24"/>
    </row>
    <row r="21" spans="1:25" x14ac:dyDescent="0.35">
      <c r="A21" t="s">
        <v>10</v>
      </c>
      <c r="B21" s="20">
        <f t="shared" si="0"/>
        <v>138.59131548843609</v>
      </c>
      <c r="C21" s="3"/>
      <c r="Q21" s="18"/>
      <c r="R21" s="18"/>
      <c r="S21" s="18"/>
      <c r="T21" s="27"/>
      <c r="U21" s="27"/>
      <c r="V21" s="28"/>
      <c r="W21" s="26"/>
      <c r="X21" s="26"/>
      <c r="Y21" s="24"/>
    </row>
    <row r="22" spans="1:25" x14ac:dyDescent="0.35">
      <c r="A22" t="s">
        <v>11</v>
      </c>
      <c r="B22" s="20">
        <f>B21*2^(1/12)</f>
        <v>146.83238395870384</v>
      </c>
      <c r="C22" s="2"/>
      <c r="Q22" s="18"/>
      <c r="R22" s="18"/>
      <c r="S22" s="18"/>
      <c r="T22" s="27"/>
      <c r="U22" s="27"/>
      <c r="V22" s="28"/>
      <c r="W22" s="26"/>
      <c r="X22" s="26"/>
      <c r="Y22" s="24"/>
    </row>
    <row r="23" spans="1:25" x14ac:dyDescent="0.35">
      <c r="A23" t="s">
        <v>12</v>
      </c>
      <c r="B23" s="20">
        <f t="shared" si="0"/>
        <v>155.56349186104052</v>
      </c>
      <c r="C23" s="3"/>
      <c r="Q23" s="18"/>
      <c r="R23" s="18"/>
      <c r="S23" s="18"/>
      <c r="T23" s="27"/>
      <c r="U23" s="27"/>
      <c r="V23" s="28"/>
      <c r="W23" s="26"/>
      <c r="X23" s="26"/>
      <c r="Y23" s="24"/>
    </row>
    <row r="24" spans="1:25" x14ac:dyDescent="0.35">
      <c r="A24" t="s">
        <v>13</v>
      </c>
      <c r="B24" s="20">
        <f t="shared" si="0"/>
        <v>164.81377845643505</v>
      </c>
      <c r="C24" s="2"/>
      <c r="Q24" s="18"/>
      <c r="R24" s="18"/>
      <c r="S24" s="18"/>
      <c r="T24" s="27"/>
      <c r="U24" s="27"/>
      <c r="V24" s="28"/>
      <c r="W24" s="26"/>
      <c r="X24" s="26"/>
      <c r="Y24" s="24"/>
    </row>
    <row r="25" spans="1:25" x14ac:dyDescent="0.35">
      <c r="A25" t="s">
        <v>14</v>
      </c>
      <c r="B25" s="20">
        <f t="shared" si="0"/>
        <v>174.61411571650203</v>
      </c>
      <c r="C25" s="2"/>
      <c r="Q25" s="18"/>
      <c r="R25" s="18"/>
      <c r="S25" s="18"/>
      <c r="T25" s="27"/>
      <c r="U25" s="27"/>
      <c r="V25" s="28"/>
      <c r="W25" s="26"/>
      <c r="X25" s="26"/>
      <c r="Y25" s="24"/>
    </row>
    <row r="26" spans="1:25" x14ac:dyDescent="0.35">
      <c r="A26" t="s">
        <v>15</v>
      </c>
      <c r="B26" s="20">
        <f t="shared" si="0"/>
        <v>184.99721135581729</v>
      </c>
      <c r="C26" s="3"/>
      <c r="Q26" s="18"/>
      <c r="R26" s="18"/>
      <c r="S26" s="18"/>
      <c r="T26" s="27"/>
      <c r="U26" s="27"/>
      <c r="V26" s="27"/>
      <c r="W26" s="26"/>
      <c r="X26" s="26"/>
      <c r="Y26" s="24"/>
    </row>
    <row r="27" spans="1:25" x14ac:dyDescent="0.35">
      <c r="A27" t="s">
        <v>16</v>
      </c>
      <c r="B27" s="20">
        <f t="shared" si="0"/>
        <v>195.99771799087475</v>
      </c>
      <c r="C27" s="2"/>
      <c r="Q27" s="18"/>
      <c r="R27" s="18"/>
      <c r="S27" s="18"/>
      <c r="T27" s="27"/>
      <c r="U27" s="27"/>
      <c r="V27" s="28"/>
      <c r="W27" s="26"/>
      <c r="X27" s="26"/>
      <c r="Y27" s="24"/>
    </row>
    <row r="28" spans="1:25" x14ac:dyDescent="0.35">
      <c r="A28" t="s">
        <v>17</v>
      </c>
      <c r="B28" s="20">
        <f t="shared" si="0"/>
        <v>207.65234878997268</v>
      </c>
      <c r="C28" s="3"/>
      <c r="Q28" s="18"/>
      <c r="R28" s="18"/>
      <c r="S28" s="18"/>
      <c r="T28" s="27"/>
      <c r="U28" s="27"/>
      <c r="V28" s="28"/>
      <c r="W28" s="26"/>
      <c r="X28" s="26"/>
      <c r="Y28" s="24"/>
    </row>
    <row r="29" spans="1:25" x14ac:dyDescent="0.35">
      <c r="A29" t="s">
        <v>2</v>
      </c>
      <c r="B29" s="20">
        <f t="shared" si="0"/>
        <v>220.00000000000011</v>
      </c>
      <c r="C29" s="2"/>
      <c r="Q29" s="18"/>
      <c r="R29" s="18"/>
      <c r="S29" s="18"/>
      <c r="T29" s="27"/>
      <c r="U29" s="27"/>
      <c r="V29" s="27"/>
      <c r="W29" s="26"/>
      <c r="X29" s="26"/>
      <c r="Y29" s="24"/>
    </row>
    <row r="30" spans="1:25" x14ac:dyDescent="0.35">
      <c r="A30" t="s">
        <v>8</v>
      </c>
      <c r="B30" s="20">
        <f t="shared" si="0"/>
        <v>233.08188075904508</v>
      </c>
      <c r="C30" s="3"/>
      <c r="Q30" s="18"/>
      <c r="R30" s="18"/>
      <c r="S30" s="18"/>
      <c r="T30" s="27"/>
      <c r="U30" s="27"/>
      <c r="V30" s="28"/>
      <c r="W30" s="26"/>
      <c r="X30" s="26"/>
      <c r="Y30" s="24"/>
    </row>
    <row r="31" spans="1:25" x14ac:dyDescent="0.35">
      <c r="A31" t="s">
        <v>9</v>
      </c>
      <c r="B31" s="20">
        <f t="shared" si="0"/>
        <v>246.94165062806221</v>
      </c>
      <c r="C31" s="2"/>
      <c r="Q31" s="18"/>
      <c r="R31" s="18"/>
      <c r="S31" s="18"/>
      <c r="T31" s="27"/>
      <c r="U31" s="27"/>
      <c r="V31" s="28"/>
      <c r="W31" s="26"/>
      <c r="X31" s="26"/>
      <c r="Y31" s="24"/>
    </row>
    <row r="32" spans="1:25" x14ac:dyDescent="0.35">
      <c r="A32" s="13" t="s">
        <v>28</v>
      </c>
      <c r="B32" s="21">
        <f t="shared" si="0"/>
        <v>261.62556530059879</v>
      </c>
      <c r="C32" s="14"/>
      <c r="Q32" s="18"/>
      <c r="R32" s="18"/>
      <c r="S32" s="18"/>
      <c r="T32" s="27"/>
      <c r="U32" s="27"/>
      <c r="V32" s="27"/>
      <c r="W32" s="26"/>
      <c r="X32" s="26"/>
      <c r="Y32" s="24"/>
    </row>
    <row r="33" spans="1:25" x14ac:dyDescent="0.35">
      <c r="A33" t="s">
        <v>10</v>
      </c>
      <c r="B33" s="20">
        <f t="shared" si="0"/>
        <v>277.1826309768723</v>
      </c>
      <c r="C33" s="3"/>
      <c r="Q33" s="18"/>
      <c r="R33" s="18"/>
      <c r="S33" s="18"/>
      <c r="T33" s="27"/>
      <c r="U33" s="27"/>
      <c r="V33" s="28"/>
      <c r="W33" s="26"/>
      <c r="X33" s="26"/>
      <c r="Y33" s="24"/>
    </row>
    <row r="34" spans="1:25" x14ac:dyDescent="0.35">
      <c r="A34" t="s">
        <v>11</v>
      </c>
      <c r="B34" s="20">
        <f t="shared" si="0"/>
        <v>293.6647679174078</v>
      </c>
      <c r="C34" s="2"/>
      <c r="Q34" s="18"/>
      <c r="R34" s="18"/>
      <c r="S34" s="18"/>
      <c r="T34" s="27"/>
      <c r="U34" s="27"/>
      <c r="V34" s="27"/>
      <c r="W34" s="26"/>
      <c r="X34" s="26"/>
      <c r="Y34" s="24"/>
    </row>
    <row r="35" spans="1:25" x14ac:dyDescent="0.35">
      <c r="A35" t="s">
        <v>12</v>
      </c>
      <c r="B35" s="20">
        <f t="shared" si="0"/>
        <v>311.12698372208121</v>
      </c>
      <c r="C35" s="3"/>
      <c r="Q35" s="18"/>
      <c r="R35" s="18"/>
      <c r="S35" s="18"/>
      <c r="T35" s="27"/>
      <c r="U35" s="27"/>
      <c r="V35" s="28"/>
      <c r="W35" s="26"/>
      <c r="X35" s="26"/>
      <c r="Y35" s="24"/>
    </row>
    <row r="36" spans="1:25" x14ac:dyDescent="0.35">
      <c r="A36" t="s">
        <v>13</v>
      </c>
      <c r="B36" s="20">
        <f t="shared" si="0"/>
        <v>329.62755691287026</v>
      </c>
      <c r="C36" s="2"/>
      <c r="Q36" s="16"/>
      <c r="R36" s="16"/>
      <c r="S36" s="16"/>
      <c r="T36" s="16"/>
      <c r="U36" s="25"/>
      <c r="V36" s="25"/>
      <c r="W36" s="16"/>
      <c r="X36" s="16"/>
    </row>
    <row r="37" spans="1:25" x14ac:dyDescent="0.35">
      <c r="A37" t="s">
        <v>14</v>
      </c>
      <c r="B37" s="20">
        <f t="shared" si="0"/>
        <v>349.22823143300423</v>
      </c>
      <c r="C37" s="2"/>
      <c r="Q37" s="16"/>
      <c r="R37" s="16"/>
      <c r="S37" s="16"/>
      <c r="T37" s="16"/>
      <c r="U37" s="25"/>
      <c r="V37" s="25"/>
      <c r="W37" s="16"/>
      <c r="X37" s="16"/>
    </row>
    <row r="38" spans="1:25" x14ac:dyDescent="0.35">
      <c r="A38" t="s">
        <v>15</v>
      </c>
      <c r="B38" s="20">
        <f t="shared" si="0"/>
        <v>369.9944227116348</v>
      </c>
      <c r="C38" s="3"/>
    </row>
    <row r="39" spans="1:25" x14ac:dyDescent="0.35">
      <c r="A39" t="s">
        <v>16</v>
      </c>
      <c r="B39" s="20">
        <f t="shared" si="0"/>
        <v>391.99543598174972</v>
      </c>
      <c r="C39" s="2"/>
    </row>
    <row r="40" spans="1:25" x14ac:dyDescent="0.35">
      <c r="A40" t="s">
        <v>17</v>
      </c>
      <c r="B40" s="20">
        <f t="shared" si="0"/>
        <v>415.30469757994558</v>
      </c>
      <c r="C40" s="3"/>
    </row>
    <row r="41" spans="1:25" x14ac:dyDescent="0.35">
      <c r="A41" t="s">
        <v>0</v>
      </c>
      <c r="B41" s="20">
        <f t="shared" si="0"/>
        <v>440.00000000000051</v>
      </c>
      <c r="C41" s="2"/>
    </row>
    <row r="42" spans="1:25" x14ac:dyDescent="0.35">
      <c r="A42" t="s">
        <v>8</v>
      </c>
      <c r="B42" s="20">
        <f t="shared" si="0"/>
        <v>466.1637615180905</v>
      </c>
      <c r="C42" s="3"/>
    </row>
    <row r="43" spans="1:25" x14ac:dyDescent="0.35">
      <c r="A43" t="s">
        <v>9</v>
      </c>
      <c r="B43" s="20">
        <f t="shared" si="0"/>
        <v>493.88330125612475</v>
      </c>
      <c r="C43" s="2"/>
    </row>
    <row r="44" spans="1:25" x14ac:dyDescent="0.35">
      <c r="A44" s="13" t="s">
        <v>29</v>
      </c>
      <c r="B44" s="21">
        <f t="shared" si="0"/>
        <v>523.25113060119793</v>
      </c>
      <c r="C44" s="14"/>
    </row>
    <row r="45" spans="1:25" x14ac:dyDescent="0.35">
      <c r="A45" t="s">
        <v>10</v>
      </c>
      <c r="B45" s="20">
        <f t="shared" si="0"/>
        <v>554.36526195374495</v>
      </c>
      <c r="C45" s="3"/>
    </row>
    <row r="46" spans="1:25" x14ac:dyDescent="0.35">
      <c r="A46" t="s">
        <v>11</v>
      </c>
      <c r="B46" s="20">
        <f t="shared" si="0"/>
        <v>587.32953583481594</v>
      </c>
      <c r="C46" s="2"/>
    </row>
    <row r="47" spans="1:25" x14ac:dyDescent="0.35">
      <c r="A47" t="s">
        <v>12</v>
      </c>
      <c r="B47" s="20">
        <f t="shared" si="0"/>
        <v>622.25396744416275</v>
      </c>
      <c r="C47" s="3"/>
    </row>
    <row r="48" spans="1:25" x14ac:dyDescent="0.35">
      <c r="A48" t="s">
        <v>13</v>
      </c>
      <c r="B48" s="20">
        <f t="shared" si="0"/>
        <v>659.25511382574086</v>
      </c>
      <c r="C48" s="2"/>
    </row>
    <row r="49" spans="1:3" x14ac:dyDescent="0.35">
      <c r="A49" t="s">
        <v>14</v>
      </c>
      <c r="B49" s="20">
        <f t="shared" si="0"/>
        <v>698.45646286600891</v>
      </c>
      <c r="C49" s="2"/>
    </row>
    <row r="50" spans="1:3" x14ac:dyDescent="0.35">
      <c r="A50" t="s">
        <v>15</v>
      </c>
      <c r="B50" s="20">
        <f t="shared" si="0"/>
        <v>739.98884542327005</v>
      </c>
      <c r="C50" s="3"/>
    </row>
    <row r="51" spans="1:3" x14ac:dyDescent="0.35">
      <c r="A51" t="s">
        <v>16</v>
      </c>
      <c r="B51" s="20">
        <f t="shared" si="0"/>
        <v>783.9908719634999</v>
      </c>
      <c r="C51" s="2"/>
    </row>
    <row r="52" spans="1:3" x14ac:dyDescent="0.35">
      <c r="A52" t="s">
        <v>17</v>
      </c>
      <c r="B52" s="20">
        <f t="shared" si="0"/>
        <v>830.60939515989173</v>
      </c>
      <c r="C52" s="3"/>
    </row>
    <row r="53" spans="1:3" x14ac:dyDescent="0.35">
      <c r="A53" t="s">
        <v>4</v>
      </c>
      <c r="B53" s="20">
        <f t="shared" si="0"/>
        <v>880.00000000000159</v>
      </c>
      <c r="C53" s="2"/>
    </row>
    <row r="54" spans="1:3" x14ac:dyDescent="0.35">
      <c r="A54" t="s">
        <v>8</v>
      </c>
      <c r="B54" s="20">
        <f t="shared" si="0"/>
        <v>932.32752303618156</v>
      </c>
      <c r="C54" s="3"/>
    </row>
    <row r="55" spans="1:3" x14ac:dyDescent="0.35">
      <c r="A55" t="s">
        <v>9</v>
      </c>
      <c r="B55" s="20">
        <f t="shared" si="0"/>
        <v>987.76660251225007</v>
      </c>
      <c r="C55" s="2"/>
    </row>
    <row r="56" spans="1:3" x14ac:dyDescent="0.35">
      <c r="A56" s="13" t="s">
        <v>30</v>
      </c>
      <c r="B56" s="21">
        <f t="shared" si="0"/>
        <v>1046.5022612023965</v>
      </c>
      <c r="C56" s="14"/>
    </row>
    <row r="57" spans="1:3" x14ac:dyDescent="0.35">
      <c r="A57" t="s">
        <v>10</v>
      </c>
      <c r="B57" s="20">
        <f t="shared" si="0"/>
        <v>1108.7305239074906</v>
      </c>
      <c r="C57" s="3"/>
    </row>
    <row r="58" spans="1:3" x14ac:dyDescent="0.35">
      <c r="A58" t="s">
        <v>11</v>
      </c>
      <c r="B58" s="20">
        <f t="shared" si="0"/>
        <v>1174.6590716696326</v>
      </c>
      <c r="C58" s="2"/>
    </row>
    <row r="59" spans="1:3" x14ac:dyDescent="0.35">
      <c r="A59" t="s">
        <v>12</v>
      </c>
      <c r="B59" s="20">
        <f t="shared" si="0"/>
        <v>1244.5079348883262</v>
      </c>
      <c r="C59" s="3"/>
    </row>
    <row r="60" spans="1:3" x14ac:dyDescent="0.35">
      <c r="A60" t="s">
        <v>13</v>
      </c>
      <c r="B60" s="20">
        <f t="shared" si="0"/>
        <v>1318.5102276514824</v>
      </c>
      <c r="C60" s="2"/>
    </row>
    <row r="61" spans="1:3" x14ac:dyDescent="0.35">
      <c r="A61" t="s">
        <v>14</v>
      </c>
      <c r="B61" s="20">
        <f t="shared" si="0"/>
        <v>1396.9129257320185</v>
      </c>
      <c r="C61" s="2"/>
    </row>
    <row r="62" spans="1:3" x14ac:dyDescent="0.35">
      <c r="A62" t="s">
        <v>15</v>
      </c>
      <c r="B62" s="20">
        <f t="shared" si="0"/>
        <v>1479.9776908465408</v>
      </c>
      <c r="C62" s="3"/>
    </row>
    <row r="63" spans="1:3" x14ac:dyDescent="0.35">
      <c r="A63" t="s">
        <v>16</v>
      </c>
      <c r="B63" s="20">
        <f t="shared" si="0"/>
        <v>1567.9817439270007</v>
      </c>
      <c r="C63" s="2"/>
    </row>
    <row r="64" spans="1:3" x14ac:dyDescent="0.35">
      <c r="A64" t="s">
        <v>17</v>
      </c>
      <c r="B64" s="20">
        <f t="shared" si="0"/>
        <v>1661.2187903197844</v>
      </c>
      <c r="C64" s="3"/>
    </row>
    <row r="65" spans="1:3" x14ac:dyDescent="0.35">
      <c r="A65" t="s">
        <v>5</v>
      </c>
      <c r="B65" s="20">
        <f t="shared" si="0"/>
        <v>1760.0000000000041</v>
      </c>
      <c r="C65" s="2"/>
    </row>
    <row r="66" spans="1:3" x14ac:dyDescent="0.35">
      <c r="A66" t="s">
        <v>8</v>
      </c>
      <c r="B66" s="20">
        <f t="shared" si="0"/>
        <v>1864.655046072364</v>
      </c>
      <c r="C66" s="3"/>
    </row>
    <row r="67" spans="1:3" x14ac:dyDescent="0.35">
      <c r="A67" t="s">
        <v>9</v>
      </c>
      <c r="B67" s="20">
        <f t="shared" si="0"/>
        <v>1975.5332050245011</v>
      </c>
      <c r="C67" s="2"/>
    </row>
    <row r="68" spans="1:3" x14ac:dyDescent="0.35">
      <c r="A68" s="13" t="s">
        <v>31</v>
      </c>
      <c r="B68" s="21">
        <f t="shared" si="0"/>
        <v>2093.004522404794</v>
      </c>
      <c r="C68" s="14"/>
    </row>
    <row r="69" spans="1:3" x14ac:dyDescent="0.35">
      <c r="A69" t="s">
        <v>10</v>
      </c>
      <c r="B69" s="20">
        <f t="shared" si="0"/>
        <v>2217.4610478149821</v>
      </c>
      <c r="C69" s="3"/>
    </row>
    <row r="70" spans="1:3" x14ac:dyDescent="0.35">
      <c r="A70" t="s">
        <v>11</v>
      </c>
      <c r="B70" s="20">
        <f t="shared" si="0"/>
        <v>2349.318143339266</v>
      </c>
      <c r="C70" s="2"/>
    </row>
    <row r="71" spans="1:3" x14ac:dyDescent="0.35">
      <c r="A71" t="s">
        <v>12</v>
      </c>
      <c r="B71" s="20">
        <f t="shared" ref="B71:B89" si="5">B70*2^(1/12)</f>
        <v>2489.0158697766533</v>
      </c>
      <c r="C71" s="3"/>
    </row>
    <row r="72" spans="1:3" x14ac:dyDescent="0.35">
      <c r="A72" t="s">
        <v>13</v>
      </c>
      <c r="B72" s="20">
        <f t="shared" si="5"/>
        <v>2637.0204553029657</v>
      </c>
      <c r="C72" s="2"/>
    </row>
    <row r="73" spans="1:3" x14ac:dyDescent="0.35">
      <c r="A73" t="s">
        <v>14</v>
      </c>
      <c r="B73" s="20">
        <f t="shared" si="5"/>
        <v>2793.8258514640379</v>
      </c>
      <c r="C73" s="2"/>
    </row>
    <row r="74" spans="1:3" x14ac:dyDescent="0.35">
      <c r="A74" t="s">
        <v>15</v>
      </c>
      <c r="B74" s="20">
        <f t="shared" si="5"/>
        <v>2959.9553816930825</v>
      </c>
      <c r="C74" s="3"/>
    </row>
    <row r="75" spans="1:3" x14ac:dyDescent="0.35">
      <c r="A75" t="s">
        <v>16</v>
      </c>
      <c r="B75" s="20">
        <f t="shared" si="5"/>
        <v>3135.9634878540023</v>
      </c>
      <c r="C75" s="2"/>
    </row>
    <row r="76" spans="1:3" x14ac:dyDescent="0.35">
      <c r="A76" t="s">
        <v>17</v>
      </c>
      <c r="B76" s="20">
        <f t="shared" si="5"/>
        <v>3322.4375806395697</v>
      </c>
      <c r="C76" s="3"/>
    </row>
    <row r="77" spans="1:3" x14ac:dyDescent="0.35">
      <c r="A77" t="s">
        <v>6</v>
      </c>
      <c r="B77" s="20">
        <f t="shared" si="5"/>
        <v>3520.0000000000091</v>
      </c>
      <c r="C77" s="2"/>
    </row>
    <row r="78" spans="1:3" x14ac:dyDescent="0.35">
      <c r="A78" t="s">
        <v>8</v>
      </c>
      <c r="B78" s="20">
        <f t="shared" si="5"/>
        <v>3729.310092144729</v>
      </c>
      <c r="C78" s="3"/>
    </row>
    <row r="79" spans="1:3" x14ac:dyDescent="0.35">
      <c r="A79" t="s">
        <v>9</v>
      </c>
      <c r="B79" s="20">
        <f t="shared" si="5"/>
        <v>3951.0664100490035</v>
      </c>
      <c r="C79" s="2"/>
    </row>
    <row r="80" spans="1:3" x14ac:dyDescent="0.35">
      <c r="A80" s="13" t="s">
        <v>27</v>
      </c>
      <c r="B80" s="21">
        <f t="shared" si="5"/>
        <v>4186.0090448095898</v>
      </c>
      <c r="C80" s="14"/>
    </row>
    <row r="81" spans="1:3" x14ac:dyDescent="0.35">
      <c r="A81" t="s">
        <v>10</v>
      </c>
      <c r="B81" s="20">
        <f t="shared" si="5"/>
        <v>4434.922095629966</v>
      </c>
      <c r="C81" s="3"/>
    </row>
    <row r="82" spans="1:3" x14ac:dyDescent="0.35">
      <c r="A82" t="s">
        <v>11</v>
      </c>
      <c r="B82" s="20">
        <f t="shared" si="5"/>
        <v>4698.6362866785339</v>
      </c>
      <c r="C82" s="2"/>
    </row>
    <row r="83" spans="1:3" x14ac:dyDescent="0.35">
      <c r="A83" t="s">
        <v>12</v>
      </c>
      <c r="B83" s="20">
        <f t="shared" si="5"/>
        <v>4978.0317395533084</v>
      </c>
      <c r="C83" s="3"/>
    </row>
    <row r="84" spans="1:3" x14ac:dyDescent="0.35">
      <c r="A84" t="s">
        <v>13</v>
      </c>
      <c r="B84" s="20">
        <f t="shared" si="5"/>
        <v>5274.0409106059342</v>
      </c>
      <c r="C84" s="2"/>
    </row>
    <row r="85" spans="1:3" x14ac:dyDescent="0.35">
      <c r="A85" t="s">
        <v>14</v>
      </c>
      <c r="B85" s="20">
        <f t="shared" si="5"/>
        <v>5587.6517029280785</v>
      </c>
      <c r="C85" s="2"/>
    </row>
    <row r="86" spans="1:3" x14ac:dyDescent="0.35">
      <c r="A86" t="s">
        <v>15</v>
      </c>
      <c r="B86" s="20">
        <f t="shared" si="5"/>
        <v>5919.9107633861677</v>
      </c>
      <c r="C86" s="3"/>
    </row>
    <row r="87" spans="1:3" x14ac:dyDescent="0.35">
      <c r="A87" t="s">
        <v>16</v>
      </c>
      <c r="B87" s="20">
        <f t="shared" si="5"/>
        <v>6271.9269757080074</v>
      </c>
      <c r="C87" s="2"/>
    </row>
    <row r="88" spans="1:3" x14ac:dyDescent="0.35">
      <c r="A88" t="s">
        <v>17</v>
      </c>
      <c r="B88" s="20">
        <f t="shared" si="5"/>
        <v>6644.875161279142</v>
      </c>
      <c r="C88" s="3"/>
    </row>
    <row r="89" spans="1:3" x14ac:dyDescent="0.35">
      <c r="A89" t="s">
        <v>26</v>
      </c>
      <c r="B89" s="20">
        <f t="shared" si="5"/>
        <v>7040.0000000000209</v>
      </c>
    </row>
    <row r="90" spans="1:3" x14ac:dyDescent="0.35">
      <c r="C90" s="16"/>
    </row>
    <row r="91" spans="1:3" x14ac:dyDescent="0.35">
      <c r="C91" s="16"/>
    </row>
    <row r="92" spans="1:3" x14ac:dyDescent="0.35">
      <c r="C92" s="16"/>
    </row>
    <row r="93" spans="1:3" x14ac:dyDescent="0.35">
      <c r="C93" s="16"/>
    </row>
    <row r="94" spans="1:3" x14ac:dyDescent="0.35">
      <c r="C94" s="16"/>
    </row>
    <row r="95" spans="1:3" x14ac:dyDescent="0.35">
      <c r="C95" s="16"/>
    </row>
    <row r="96" spans="1:3" x14ac:dyDescent="0.35">
      <c r="C96" s="16"/>
    </row>
    <row r="97" spans="3:3" x14ac:dyDescent="0.35">
      <c r="C97" s="16"/>
    </row>
    <row r="98" spans="3:3" x14ac:dyDescent="0.35">
      <c r="C98" s="16"/>
    </row>
    <row r="99" spans="3:3" x14ac:dyDescent="0.35">
      <c r="C99" s="16"/>
    </row>
    <row r="100" spans="3:3" x14ac:dyDescent="0.35">
      <c r="C100" s="16"/>
    </row>
    <row r="101" spans="3:3" x14ac:dyDescent="0.35">
      <c r="C101" s="16"/>
    </row>
    <row r="102" spans="3:3" x14ac:dyDescent="0.35">
      <c r="C102" s="16"/>
    </row>
    <row r="103" spans="3:3" x14ac:dyDescent="0.35">
      <c r="C103" s="16"/>
    </row>
    <row r="104" spans="3:3" x14ac:dyDescent="0.35">
      <c r="C104" s="16"/>
    </row>
    <row r="105" spans="3:3" x14ac:dyDescent="0.35">
      <c r="C105" s="16"/>
    </row>
    <row r="106" spans="3:3" x14ac:dyDescent="0.35">
      <c r="C106" s="16"/>
    </row>
    <row r="107" spans="3:3" x14ac:dyDescent="0.35">
      <c r="C107" s="16"/>
    </row>
    <row r="108" spans="3:3" x14ac:dyDescent="0.35">
      <c r="C108" s="16"/>
    </row>
    <row r="109" spans="3:3" x14ac:dyDescent="0.35">
      <c r="C109" s="16"/>
    </row>
    <row r="110" spans="3:3" x14ac:dyDescent="0.35">
      <c r="C110" s="16"/>
    </row>
    <row r="111" spans="3:3" x14ac:dyDescent="0.35">
      <c r="C111" s="16"/>
    </row>
    <row r="112" spans="3:3" x14ac:dyDescent="0.35">
      <c r="C112" s="16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tabSelected="1" topLeftCell="A31" workbookViewId="0">
      <selection activeCell="A4" sqref="A4"/>
    </sheetView>
  </sheetViews>
  <sheetFormatPr baseColWidth="10" defaultRowHeight="14.5" x14ac:dyDescent="0.35"/>
  <cols>
    <col min="3" max="3" width="15" customWidth="1"/>
    <col min="7" max="7" width="6.453125" customWidth="1"/>
  </cols>
  <sheetData>
    <row r="1" spans="1:4" ht="18.5" x14ac:dyDescent="0.45">
      <c r="A1" s="30" t="s">
        <v>44</v>
      </c>
    </row>
    <row r="4" spans="1:4" x14ac:dyDescent="0.35">
      <c r="A4" s="31" t="s">
        <v>45</v>
      </c>
      <c r="B4" s="5"/>
      <c r="C4" s="5"/>
      <c r="D4" s="5"/>
    </row>
    <row r="5" spans="1:4" x14ac:dyDescent="0.35">
      <c r="A5" s="6">
        <v>166</v>
      </c>
      <c r="B5" s="6" t="s">
        <v>36</v>
      </c>
      <c r="C5" s="6">
        <v>164.8</v>
      </c>
      <c r="D5" s="6" t="s">
        <v>39</v>
      </c>
    </row>
    <row r="6" spans="1:4" x14ac:dyDescent="0.35">
      <c r="A6" s="6">
        <v>304</v>
      </c>
      <c r="B6" s="6" t="s">
        <v>37</v>
      </c>
      <c r="C6" s="6">
        <v>293.7</v>
      </c>
      <c r="D6" s="6" t="s">
        <v>38</v>
      </c>
    </row>
    <row r="7" spans="1:4" x14ac:dyDescent="0.35">
      <c r="A7" s="6">
        <v>582</v>
      </c>
      <c r="B7" s="6"/>
      <c r="C7" s="6">
        <v>587.29999999999995</v>
      </c>
      <c r="D7" s="6" t="s">
        <v>40</v>
      </c>
    </row>
    <row r="8" spans="1:4" x14ac:dyDescent="0.35">
      <c r="A8" s="6">
        <v>878</v>
      </c>
      <c r="B8" s="6"/>
      <c r="C8" s="6">
        <v>880</v>
      </c>
      <c r="D8" s="6" t="s">
        <v>4</v>
      </c>
    </row>
    <row r="9" spans="1:4" x14ac:dyDescent="0.35">
      <c r="A9" s="6">
        <v>1046</v>
      </c>
      <c r="B9" s="6"/>
      <c r="C9" s="6">
        <v>1046.5</v>
      </c>
      <c r="D9" s="6" t="s">
        <v>30</v>
      </c>
    </row>
    <row r="10" spans="1:4" x14ac:dyDescent="0.35">
      <c r="A10" s="6">
        <v>1216</v>
      </c>
      <c r="B10" s="6" t="s">
        <v>36</v>
      </c>
      <c r="C10" s="6">
        <v>1174.7</v>
      </c>
      <c r="D10" s="6" t="s">
        <v>41</v>
      </c>
    </row>
    <row r="11" spans="1:4" x14ac:dyDescent="0.35">
      <c r="A11" s="6">
        <v>2317</v>
      </c>
      <c r="B11" s="6" t="s">
        <v>36</v>
      </c>
      <c r="C11" s="6">
        <v>2349</v>
      </c>
      <c r="D11" s="6" t="s">
        <v>42</v>
      </c>
    </row>
    <row r="12" spans="1:4" x14ac:dyDescent="0.35">
      <c r="A12" s="6">
        <v>5050</v>
      </c>
      <c r="B12" s="6"/>
      <c r="C12" s="6">
        <v>4978</v>
      </c>
      <c r="D12" s="6" t="s">
        <v>43</v>
      </c>
    </row>
    <row r="13" spans="1:4" x14ac:dyDescent="0.35">
      <c r="A13" s="6">
        <v>7577</v>
      </c>
      <c r="B13" s="6"/>
      <c r="C13" s="6">
        <v>7040</v>
      </c>
      <c r="D13" s="6" t="s">
        <v>26</v>
      </c>
    </row>
  </sheetData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Grundrechnugen</vt:lpstr>
      <vt:lpstr>Magtaal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Martin Stroh</dc:creator>
  <cp:lastModifiedBy>Wolfgang Martin Stroh</cp:lastModifiedBy>
  <dcterms:created xsi:type="dcterms:W3CDTF">2021-01-12T12:30:26Z</dcterms:created>
  <dcterms:modified xsi:type="dcterms:W3CDTF">2021-03-30T11:56:32Z</dcterms:modified>
</cp:coreProperties>
</file>